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<sst xmlns="http://schemas.openxmlformats.org/spreadsheetml/2006/main" count="27" uniqueCount="26">
  <si>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SR2V</t>
  </si>
  <si>
    <t>AS2R</t>
  </si>
  <si>
    <t>Volts</t>
  </si>
  <si>
    <t>ADC</t>
  </si>
  <si>
    <t>V(cnt/cyc)</t>
  </si>
  <si>
    <t>Vel(cnt/sec)</t>
  </si>
  <si>
    <t>P-Resol</t>
  </si>
  <si>
    <t>V_res( Cnt/AS)</t>
  </si>
  <si>
    <t>V-Res</t>
  </si>
  <si>
    <t>Ixx09</t>
  </si>
  <si>
    <t>Ixx08</t>
  </si>
  <si>
    <t>V_scale</t>
  </si>
  <si>
    <t>P_scale</t>
  </si>
  <si>
    <t>Ratio</t>
  </si>
  <si>
    <t>SDIV</t>
  </si>
  <si>
    <t xml:space="preserve">2. Velocity Resolution </t>
  </si>
  <si>
    <t>3. Pos &amp; Velocity Scale Ratio</t>
  </si>
  <si>
    <t>Act_volts</t>
  </si>
  <si>
    <t>Desire_volt</t>
  </si>
  <si>
    <t>1. SDIV - Scaled Divider for Tach Volts.</t>
  </si>
  <si>
    <t>1bit</t>
  </si>
  <si>
    <t>Vel(as/s)</t>
  </si>
  <si>
    <t>Vel(rad/s)</t>
  </si>
  <si>
    <t>Vel(sky)</t>
  </si>
  <si>
    <t>Vel(motor)</t>
  </si>
  <si>
    <t>Rad(motor)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</si>
</sst>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I6" sqref="I6"/>
    </sheetView>
  </sheetViews>
  <sheetFormatPr defaultColWidth="9.140625" defaultRowHeight="12.75"/>
  <cols>
    <col min="4" max="4" width="13.140625" style="0" customWidth="1"/>
    <col min="10" max="10" width="12.421875" style="0" bestFit="1" customWidth="1"/>
  </cols>
  <sheetData>
    <row r="1" ht="12.75">
      <c r="A1" t="s">
        <v>19</v>
      </c>
    </row>
    <row r="3" spans="2:9" ht="12.75">
      <c r="B3" t="s">
        <v>23</v>
      </c>
      <c r="C3" t="s">
        <v>24</v>
      </c>
      <c r="D3" t="s">
        <v>25</v>
      </c>
      <c r="E3" t="s">
        <v>17</v>
      </c>
      <c r="F3" t="s">
        <v>18</v>
      </c>
      <c r="G3" t="s">
        <v>14</v>
      </c>
      <c r="I3" t="s">
        <v>20</v>
      </c>
    </row>
    <row r="4" ht="12.75">
      <c r="D4" s="3"/>
    </row>
    <row r="5" spans="2:9" ht="12.75">
      <c r="B5">
        <v>2000</v>
      </c>
      <c r="C5">
        <f>B5*144</f>
        <v>288000</v>
      </c>
      <c r="D5" s="3">
        <f>C5*D10</f>
        <v>1.3962634015954607</v>
      </c>
      <c r="E5">
        <f>12*D5</f>
        <v>16.75516081914553</v>
      </c>
      <c r="F5">
        <v>3.351032</v>
      </c>
      <c r="G5">
        <f>E5/F5</f>
        <v>5.00000024444575</v>
      </c>
      <c r="I5">
        <f>C5*2/65536</f>
        <v>8.7890625</v>
      </c>
    </row>
    <row r="6" spans="2:9" ht="12.75">
      <c r="B6">
        <v>100</v>
      </c>
      <c r="C6">
        <f>B6*144</f>
        <v>14400</v>
      </c>
      <c r="D6" s="3">
        <f>C6*D10</f>
        <v>0.06981317007977303</v>
      </c>
      <c r="E6">
        <f>12*D6</f>
        <v>0.8377580409572764</v>
      </c>
      <c r="F6">
        <v>10</v>
      </c>
      <c r="G6">
        <f>E6/F6</f>
        <v>0.08377580409572763</v>
      </c>
      <c r="I6">
        <f>C6*2/65536</f>
        <v>0.439453125</v>
      </c>
    </row>
    <row r="7" ht="12.75">
      <c r="A7" t="s">
        <v>15</v>
      </c>
    </row>
    <row r="8" spans="3:4" ht="12.75">
      <c r="C8" t="s">
        <v>14</v>
      </c>
      <c r="D8">
        <f>G5</f>
        <v>5.00000024444575</v>
      </c>
    </row>
    <row r="9" spans="3:4" ht="12.75">
      <c r="C9" t="s">
        <v>0</v>
      </c>
      <c r="D9">
        <f>144*12/D8</f>
        <v>345.5999831039106</v>
      </c>
    </row>
    <row r="10" spans="3:4" ht="12.75">
      <c r="C10" t="s">
        <v>1</v>
      </c>
      <c r="D10" s="1">
        <v>4.84813681109535E-06</v>
      </c>
    </row>
    <row r="12" spans="2:10" ht="12.75">
      <c r="B12" t="s">
        <v>21</v>
      </c>
      <c r="C12" t="s">
        <v>22</v>
      </c>
      <c r="D12" t="s">
        <v>2</v>
      </c>
      <c r="F12" t="s">
        <v>3</v>
      </c>
      <c r="G12" t="s">
        <v>4</v>
      </c>
      <c r="H12" t="s">
        <v>5</v>
      </c>
      <c r="J12" t="s">
        <v>7</v>
      </c>
    </row>
    <row r="14" spans="2:10" ht="12.75">
      <c r="B14">
        <v>10</v>
      </c>
      <c r="C14" s="1">
        <f>B14*D10</f>
        <v>4.8481368110953495E-05</v>
      </c>
      <c r="D14" s="2">
        <f>C14*D9</f>
        <v>0.016755159999999998</v>
      </c>
      <c r="F14">
        <f>(D14+10)/20*65536</f>
        <v>32822.903308288005</v>
      </c>
      <c r="G14">
        <f>(F14-32768)</f>
        <v>54.903308288005064</v>
      </c>
      <c r="H14">
        <f>G14*(8388608/3713.707)</f>
        <v>124016.87347203902</v>
      </c>
      <c r="J14">
        <f>H14/B14</f>
        <v>12401.687347203902</v>
      </c>
    </row>
    <row r="15" spans="2:10" ht="12.75">
      <c r="B15">
        <v>100</v>
      </c>
      <c r="C15" s="1">
        <f>B15*D10</f>
        <v>0.000484813681109535</v>
      </c>
      <c r="D15" s="2">
        <f>C15*D9</f>
        <v>0.1675516</v>
      </c>
      <c r="F15">
        <f>(D15+10)/20*65536</f>
        <v>33317.03308288</v>
      </c>
      <c r="G15">
        <f>(F15-32768)</f>
        <v>549.0330828799997</v>
      </c>
      <c r="H15">
        <f>G15*(8388608/3713.707)</f>
        <v>1240168.7347202753</v>
      </c>
      <c r="J15">
        <f>H15/B15</f>
        <v>12401.687347202753</v>
      </c>
    </row>
    <row r="16" spans="2:10" ht="12.75">
      <c r="B16">
        <v>2000</v>
      </c>
      <c r="C16" s="1">
        <f>B16*D10</f>
        <v>0.0096962736221907</v>
      </c>
      <c r="D16" s="2">
        <f>C16*D9</f>
        <v>3.3510319999999996</v>
      </c>
      <c r="F16">
        <f>(D16+10)/20*65536</f>
        <v>43748.6616576</v>
      </c>
      <c r="G16">
        <f>(F16-32768)</f>
        <v>10980.661657600001</v>
      </c>
      <c r="H16">
        <f>G16*(8388608/3713.707)</f>
        <v>24803374.69440552</v>
      </c>
      <c r="J16">
        <f>H16/B16</f>
        <v>12401.68734720276</v>
      </c>
    </row>
    <row r="20" ht="12.75">
      <c r="A20" t="s">
        <v>16</v>
      </c>
    </row>
    <row r="22" spans="5:7" ht="12.75">
      <c r="E22" t="s">
        <v>12</v>
      </c>
      <c r="F22" t="s">
        <v>11</v>
      </c>
      <c r="G22" t="s">
        <v>13</v>
      </c>
    </row>
    <row r="23" spans="2:6" ht="12.75">
      <c r="B23" t="s">
        <v>6</v>
      </c>
      <c r="C23" t="s">
        <v>8</v>
      </c>
      <c r="E23" t="s">
        <v>10</v>
      </c>
      <c r="F23" t="s">
        <v>9</v>
      </c>
    </row>
    <row r="24" spans="2:7" ht="12.75">
      <c r="B24">
        <v>20</v>
      </c>
      <c r="C24">
        <f>J14</f>
        <v>12401.687347203902</v>
      </c>
      <c r="D24">
        <f>B24/C24</f>
        <v>0.0016126837776239554</v>
      </c>
      <c r="E24">
        <v>370</v>
      </c>
      <c r="F24">
        <v>1</v>
      </c>
      <c r="G24">
        <f>F24/E24</f>
        <v>0.002702702702702703</v>
      </c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Denault</dc:creator>
  <cp:keywords/>
  <dc:description/>
  <cp:lastModifiedBy>Anthony Denault</cp:lastModifiedBy>
  <cp:lastPrinted>2004-02-10T20:37:01Z</cp:lastPrinted>
  <dcterms:created xsi:type="dcterms:W3CDTF">2004-02-10T00:01:06Z</dcterms:created>
  <dcterms:modified xsi:type="dcterms:W3CDTF">2006-01-19T00:35:49Z</dcterms:modified>
  <cp:category/>
  <cp:version/>
  <cp:contentType/>
  <cp:contentStatus/>
</cp:coreProperties>
</file>